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" sheetId="1" r:id="rId4"/>
    <sheet state="visible" name="Exemplos de Cálculo" sheetId="2" r:id="rId5"/>
  </sheets>
  <definedNames/>
  <calcPr/>
</workbook>
</file>

<file path=xl/sharedStrings.xml><?xml version="1.0" encoding="utf-8"?>
<sst xmlns="http://schemas.openxmlformats.org/spreadsheetml/2006/main" count="111" uniqueCount="61">
  <si>
    <t>REGRAS DE CÁLCULO DO PAT</t>
  </si>
  <si>
    <t>Aprenda a calcular o PAT</t>
  </si>
  <si>
    <t>Como utilizar esta tabela</t>
  </si>
  <si>
    <t xml:space="preserve">Na aba seguinte, você vai encontrar a tabela com fórmulas de cálculos, para ilustrar os critérios de cálculo para aproveitamento dessas despesas.
</t>
  </si>
  <si>
    <t xml:space="preserve">É possível alterar os campos destacados em amarelo para se calcular o valor da dedutibilidade do PAT nos dois cenários de aplicação e de não aplicação das restrições impostas pelo Dec. n. 10.854/2021. 
</t>
  </si>
  <si>
    <t>Clique aqui para ler mais sobre as mudanças no PAT</t>
  </si>
  <si>
    <t>Imposto de Renda Apurado (não considerar o adicional)</t>
  </si>
  <si>
    <t>Valor das despesas com PAT (deduzidos os descontos dos funcionários)</t>
  </si>
  <si>
    <t>Número de refeições fornecidas</t>
  </si>
  <si>
    <t>Valor das refeições</t>
  </si>
  <si>
    <t>Número de funcionários que recebem até 5 salários mínimos</t>
  </si>
  <si>
    <t>Número total de funcionários que receberam vale refeição</t>
  </si>
  <si>
    <t>Valor do salário mínimo</t>
  </si>
  <si>
    <t>EXEMPLO 1</t>
  </si>
  <si>
    <t>CRITÉRIOS: Com limitação dos valores das refeições e com EXCLUSÃO do Adicional de IR na base de cálculdo do limite de 4% do IR</t>
  </si>
  <si>
    <t>Critério 1)</t>
  </si>
  <si>
    <t>Utilizar como dedução 15% das despesas com alimentação, deduzidos os valores</t>
  </si>
  <si>
    <t>descontados dos funcionarios no periodo.</t>
  </si>
  <si>
    <t>Valor Despesas</t>
  </si>
  <si>
    <t>Valor Beneficio</t>
  </si>
  <si>
    <t>Critério 2)</t>
  </si>
  <si>
    <t>Efetuar o calculo, sendo o numero de refeições fornecidas pelo valor de R$ 1,99.</t>
  </si>
  <si>
    <t>(Portaria Interministerial MTB/MF/MS nº 326/77 e da Instrução Normativa SRF nº 143/86)</t>
  </si>
  <si>
    <t>Nº de Refeições x R$ 1,99</t>
  </si>
  <si>
    <t>O critério que apresentar o valor menor, é o que servirá de parâmetro para calculo do incentivo.</t>
  </si>
  <si>
    <t>Calculo do incentivo</t>
  </si>
  <si>
    <t>1º Passo)</t>
  </si>
  <si>
    <t>Apurar o imposto de Renda 15%.</t>
  </si>
  <si>
    <t>Não considerar o adicional de IR 10%.</t>
  </si>
  <si>
    <t>2º Passo)</t>
  </si>
  <si>
    <t xml:space="preserve">Calcular o incentivo.  </t>
  </si>
  <si>
    <t>O valor do incentivo está limitado a 4% do IRPJ 15% apurado.</t>
  </si>
  <si>
    <t>3º Passo)</t>
  </si>
  <si>
    <t>Confirmar calculo</t>
  </si>
  <si>
    <t>ou</t>
  </si>
  <si>
    <t>Considerar o menor valor entre o benefício apurado (B43), o limite por refeição (D43) e o limite de 4% do IR (F43).</t>
  </si>
  <si>
    <t>EXEMPLO 2</t>
  </si>
  <si>
    <t>CRITÉRIOS: Sem limitação de valor por refeição e com EXCLUSÃO do Adicional de IR na base de cálculdo do limite de 4% do IR</t>
  </si>
  <si>
    <t>Não há necessidade de cálcular limite de valor por refeição.</t>
  </si>
  <si>
    <t>(PGFN/CRJ/Nº 2623/2008)</t>
  </si>
  <si>
    <t>Considerar o menor valor entre o benefício apurado  (D70) e o limite de 4% do IR (F70).</t>
  </si>
  <si>
    <t>EXEMPLO 3</t>
  </si>
  <si>
    <t>CRITÉRIOS: Com EXCLUSÃO do Adicional de IR na base de cálculdo do limite de 4% do IR e com Limitações impostas pelo Dec. 10.854/2021</t>
  </si>
  <si>
    <t>Apenas as despesas relativas aos empregados com salário de até 05 (cinco) salários mínimos são dedutíveis</t>
  </si>
  <si>
    <t>Nº de empregados que cumprem o requisito</t>
  </si>
  <si>
    <t>Valor da despesa apta a gerar o beneficio</t>
  </si>
  <si>
    <t>Valor do benefício</t>
  </si>
  <si>
    <t>Critério 3)</t>
  </si>
  <si>
    <t>A dedução da despesa passa a ser limitada ao valor de 01 (um) salário-mínimo por empregado</t>
  </si>
  <si>
    <t>Limite de despesa de um salário mínimo pelo número de empregados</t>
  </si>
  <si>
    <t>Considerar o menor valor entre o benefício apurado  (B105), o limite por funcionários com remuneração abaixo de 5SM (D105), o limite do SM por funcionáiro (F105) e o limite de 4% do IR (H105).</t>
  </si>
  <si>
    <t>EXEMPLO 4</t>
  </si>
  <si>
    <t>CRITÉRIOS: Ação Judicial - com INCLUSÃO do adicional de IR na base de cálculdo do limite de 4% do IR e sem outros limitadores infralegais</t>
  </si>
  <si>
    <t>EX.</t>
  </si>
  <si>
    <t>A limitação do valor da refeição em R$ 1,99 é ilegal, razão pela qual não deve ser aplicada</t>
  </si>
  <si>
    <t>A limitação dos funcionários que recebem até 5 SM é ilegal, razão pela qual não de ser aplicada</t>
  </si>
  <si>
    <t>A limitação do salário minimo é ilegal, razão pela qual não de ser aplicada</t>
  </si>
  <si>
    <t>Apurar o imposto de Renda 25% (IR + Adicional de IR).</t>
  </si>
  <si>
    <t>Não ação discutimos apossibilidade de incluir o valor do Adicional de IR no cálculo do limite de 4%</t>
  </si>
  <si>
    <t>Calcular o incentivo, com limite de 4% do IR</t>
  </si>
  <si>
    <t>Considerar o menor valor entre o benefício apurado  (D131) e o limite de 4% do IR (F131).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</si>
</sst>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R$&quot;\ * #,##0.00_-;\-&quot;R$&quot;\ * #,##0.00_-;_-&quot;R$&quot;\ * &quot;-&quot;??_-;_-@"/>
    <numFmt numFmtId="165" formatCode="_(&quot;R$&quot;* #,##0.00_);_(&quot;R$&quot;* \(#,##0.00\);_(&quot;R$&quot;* &quot;-&quot;??_);_(@_)"/>
  </numFmts>
  <fonts count="24">
    <font>
      <sz val="10.0"/>
      <color rgb="FF000000"/>
      <name val="Arial"/>
    </font>
    <font>
      <i/>
      <color rgb="FF797E85"/>
      <name val="Roboto"/>
    </font>
    <font>
      <b/>
      <sz val="27.0"/>
      <color rgb="FFFFFFFF"/>
      <name val="Roboto"/>
    </font>
    <font>
      <b/>
      <i/>
      <sz val="9.0"/>
      <color rgb="FFFFFFFF"/>
      <name val="Roboto"/>
    </font>
    <font>
      <b/>
      <color rgb="FFFFFFFF"/>
      <name val="Roboto"/>
    </font>
    <font>
      <b/>
      <i/>
      <color rgb="FFFFFFFF"/>
      <name val="Roboto"/>
    </font>
    <font>
      <b/>
      <i/>
      <sz val="10.0"/>
      <color rgb="FFFFFFFF"/>
      <name val="Roboto"/>
    </font>
    <font>
      <color rgb="FF797E85"/>
      <name val="Roboto"/>
    </font>
    <font>
      <i/>
      <sz val="8.0"/>
      <color rgb="FFFFFFFF"/>
      <name val="Roboto"/>
    </font>
    <font>
      <color theme="1"/>
      <name val="Arial"/>
    </font>
    <font>
      <b/>
      <sz val="12.0"/>
      <color rgb="FF13B5EA"/>
      <name val="Roboto"/>
    </font>
    <font>
      <b/>
      <sz val="10.0"/>
      <color rgb="FF797E85"/>
      <name val="Roboto"/>
    </font>
    <font>
      <sz val="9.0"/>
      <color rgb="FF767676"/>
      <name val="Roboto"/>
    </font>
    <font>
      <sz val="10.0"/>
      <color rgb="FF767676"/>
      <name val="Roboto"/>
    </font>
    <font>
      <i/>
      <u/>
      <sz val="10.0"/>
      <color rgb="FF13B5EA"/>
      <name val="Roboto"/>
    </font>
    <font>
      <i/>
      <sz val="10.0"/>
      <color rgb="FF767676"/>
      <name val="Roboto"/>
    </font>
    <font>
      <color rgb="FF999999"/>
      <name val="Arial"/>
    </font>
    <font>
      <b/>
      <sz val="12.0"/>
      <color theme="1"/>
      <name val="Calibri"/>
    </font>
    <font/>
    <font>
      <sz val="12.0"/>
      <color theme="1"/>
      <name val="Calibri"/>
    </font>
    <font>
      <b/>
      <sz val="12.0"/>
      <color theme="0"/>
      <name val="Calibri"/>
    </font>
    <font>
      <b/>
      <sz val="12.0"/>
      <color rgb="FF980000"/>
      <name val="Calibri"/>
    </font>
    <font>
      <sz val="9.0"/>
      <color theme="1"/>
      <name val="Calibri"/>
    </font>
    <font>
      <sz val="12.0"/>
      <color rgb="FF0061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13B5EA"/>
        <bgColor rgb="FF13B5E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  <bgColor rgb="FFC6EFCE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2" fontId="3" numFmtId="0" xfId="0" applyAlignment="1" applyFont="1">
      <alignment readingOrder="0" vertical="center"/>
    </xf>
    <xf borderId="0" fillId="2" fontId="4" numFmtId="0" xfId="0" applyAlignment="1" applyFont="1">
      <alignment readingOrder="0" vertical="center"/>
    </xf>
    <xf borderId="0" fillId="2" fontId="5" numFmtId="0" xfId="0" applyAlignment="1" applyFont="1">
      <alignment readingOrder="0" vertical="center"/>
    </xf>
    <xf borderId="0" fillId="2" fontId="6" numFmtId="0" xfId="0" applyAlignment="1" applyFont="1">
      <alignment readingOrder="0" vertical="center"/>
    </xf>
    <xf borderId="0" fillId="2" fontId="7" numFmtId="0" xfId="0" applyFont="1"/>
    <xf borderId="0" fillId="2" fontId="8" numFmtId="0" xfId="0" applyAlignment="1" applyFont="1">
      <alignment readingOrder="0" vertical="center"/>
    </xf>
    <xf borderId="0" fillId="0" fontId="9" numFmtId="49" xfId="0" applyAlignment="1" applyFont="1" applyNumberFormat="1">
      <alignment vertical="bottom"/>
    </xf>
    <xf borderId="0" fillId="0" fontId="9" numFmtId="0" xfId="0" applyAlignment="1" applyFont="1">
      <alignment vertical="bottom"/>
    </xf>
    <xf borderId="0" fillId="3" fontId="10" numFmtId="0" xfId="0" applyAlignment="1" applyFill="1" applyFont="1">
      <alignment readingOrder="0" vertical="center"/>
    </xf>
    <xf borderId="0" fillId="0" fontId="11" numFmtId="0" xfId="0" applyAlignment="1" applyFont="1">
      <alignment horizontal="right" readingOrder="0" vertical="center"/>
    </xf>
    <xf borderId="0" fillId="0" fontId="12" numFmtId="0" xfId="0" applyAlignment="1" applyFont="1">
      <alignment readingOrder="0" shrinkToFit="0" vertical="center" wrapText="1"/>
    </xf>
    <xf borderId="0" fillId="0" fontId="11" numFmtId="0" xfId="0" applyAlignment="1" applyFont="1">
      <alignment horizontal="right" readingOrder="0" vertical="top"/>
    </xf>
    <xf borderId="0" fillId="0" fontId="13" numFmtId="0" xfId="0" applyAlignment="1" applyFont="1">
      <alignment readingOrder="0" shrinkToFit="0" vertical="center" wrapText="1"/>
    </xf>
    <xf borderId="0" fillId="3" fontId="14" numFmtId="0" xfId="0" applyAlignment="1" applyFont="1">
      <alignment horizontal="left" readingOrder="0"/>
    </xf>
    <xf borderId="0" fillId="0" fontId="15" numFmtId="0" xfId="0" applyAlignment="1" applyFont="1">
      <alignment readingOrder="0" shrinkToFit="0" vertical="center" wrapText="1"/>
    </xf>
    <xf borderId="0" fillId="0" fontId="16" numFmtId="0" xfId="0" applyAlignment="1" applyFont="1">
      <alignment vertical="bottom"/>
    </xf>
    <xf borderId="1" fillId="4" fontId="17" numFmtId="0" xfId="0" applyAlignment="1" applyBorder="1" applyFill="1" applyFont="1">
      <alignment vertical="bottom"/>
    </xf>
    <xf borderId="2" fillId="2" fontId="18" numFmtId="0" xfId="0" applyBorder="1" applyFont="1"/>
    <xf borderId="3" fillId="2" fontId="18" numFmtId="0" xfId="0" applyBorder="1" applyFont="1"/>
    <xf borderId="4" fillId="5" fontId="19" numFmtId="164" xfId="0" applyAlignment="1" applyBorder="1" applyFill="1" applyFont="1" applyNumberFormat="1">
      <alignment horizontal="right" vertical="bottom"/>
    </xf>
    <xf borderId="2" fillId="3" fontId="18" numFmtId="0" xfId="0" applyBorder="1" applyFont="1"/>
    <xf borderId="3" fillId="3" fontId="18" numFmtId="0" xfId="0" applyBorder="1" applyFont="1"/>
    <xf borderId="4" fillId="5" fontId="19" numFmtId="37" xfId="0" applyAlignment="1" applyBorder="1" applyFont="1" applyNumberFormat="1">
      <alignment horizontal="right" vertical="bottom"/>
    </xf>
    <xf borderId="1" fillId="2" fontId="20" numFmtId="0" xfId="0" applyAlignment="1" applyBorder="1" applyFont="1">
      <alignment readingOrder="0" vertical="bottom"/>
    </xf>
    <xf borderId="0" fillId="0" fontId="19" numFmtId="0" xfId="0" applyAlignment="1" applyFont="1">
      <alignment vertical="bottom"/>
    </xf>
    <xf borderId="1" fillId="4" fontId="21" numFmtId="0" xfId="0" applyAlignment="1" applyBorder="1" applyFont="1">
      <alignment readingOrder="0" shrinkToFit="0" vertical="bottom" wrapText="0"/>
    </xf>
    <xf borderId="4" fillId="4" fontId="17" numFmtId="0" xfId="0" applyAlignment="1" applyBorder="1" applyFont="1">
      <alignment vertical="bottom"/>
    </xf>
    <xf borderId="4" fillId="4" fontId="19" numFmtId="0" xfId="0" applyAlignment="1" applyBorder="1" applyFont="1">
      <alignment vertical="bottom"/>
    </xf>
    <xf borderId="4" fillId="4" fontId="19" numFmtId="0" xfId="0" applyAlignment="1" applyBorder="1" applyFont="1">
      <alignment shrinkToFit="0" vertical="bottom" wrapText="0"/>
    </xf>
    <xf borderId="4" fillId="4" fontId="19" numFmtId="164" xfId="0" applyAlignment="1" applyBorder="1" applyFont="1" applyNumberFormat="1">
      <alignment vertical="bottom"/>
    </xf>
    <xf borderId="4" fillId="4" fontId="19" numFmtId="164" xfId="0" applyAlignment="1" applyBorder="1" applyFont="1" applyNumberFormat="1">
      <alignment horizontal="right" vertical="bottom"/>
    </xf>
    <xf borderId="0" fillId="0" fontId="19" numFmtId="164" xfId="0" applyAlignment="1" applyFont="1" applyNumberFormat="1">
      <alignment vertical="bottom"/>
    </xf>
    <xf borderId="4" fillId="4" fontId="19" numFmtId="165" xfId="0" applyAlignment="1" applyBorder="1" applyFont="1" applyNumberFormat="1">
      <alignment vertical="bottom"/>
    </xf>
    <xf borderId="4" fillId="4" fontId="17" numFmtId="165" xfId="0" applyAlignment="1" applyBorder="1" applyFont="1" applyNumberFormat="1">
      <alignment horizontal="right" vertical="bottom"/>
    </xf>
    <xf borderId="0" fillId="0" fontId="19" numFmtId="165" xfId="0" applyAlignment="1" applyFont="1" applyNumberFormat="1">
      <alignment vertical="bottom"/>
    </xf>
    <xf borderId="4" fillId="4" fontId="22" numFmtId="0" xfId="0" applyAlignment="1" applyBorder="1" applyFont="1">
      <alignment shrinkToFit="0" vertical="bottom" wrapText="0"/>
    </xf>
    <xf borderId="4" fillId="4" fontId="19" numFmtId="37" xfId="0" applyAlignment="1" applyBorder="1" applyFont="1" applyNumberFormat="1">
      <alignment vertical="bottom"/>
    </xf>
    <xf borderId="4" fillId="4" fontId="17" numFmtId="164" xfId="0" applyAlignment="1" applyBorder="1" applyFont="1" applyNumberFormat="1">
      <alignment horizontal="right" vertical="bottom"/>
    </xf>
    <xf borderId="4" fillId="6" fontId="23" numFmtId="165" xfId="0" applyAlignment="1" applyBorder="1" applyFill="1" applyFont="1" applyNumberFormat="1">
      <alignment horizontal="right" vertical="bottom"/>
    </xf>
    <xf borderId="4" fillId="4" fontId="19" numFmtId="165" xfId="0" applyAlignment="1" applyBorder="1" applyFont="1" applyNumberFormat="1">
      <alignment horizontal="center" vertical="bottom"/>
    </xf>
    <xf borderId="4" fillId="4" fontId="19" numFmtId="0" xfId="0" applyAlignment="1" applyBorder="1" applyFont="1">
      <alignment horizontal="center" vertical="bottom"/>
    </xf>
    <xf borderId="0" fillId="0" fontId="19" numFmtId="0" xfId="0" applyAlignment="1" applyFont="1">
      <alignment horizontal="center" vertical="bottom"/>
    </xf>
    <xf borderId="1" fillId="6" fontId="19" numFmtId="0" xfId="0" applyAlignment="1" applyBorder="1" applyFont="1">
      <alignment readingOrder="0" shrinkToFit="0" vertical="bottom" wrapText="0"/>
    </xf>
    <xf borderId="1" fillId="2" fontId="20" numFmtId="0" xfId="0" applyAlignment="1" applyBorder="1" applyFont="1">
      <alignment vertical="bottom"/>
    </xf>
    <xf borderId="2" fillId="0" fontId="18" numFmtId="0" xfId="0" applyBorder="1" applyFont="1"/>
    <xf borderId="3" fillId="0" fontId="18" numFmtId="0" xfId="0" applyBorder="1" applyFont="1"/>
    <xf borderId="4" fillId="0" fontId="17" numFmtId="0" xfId="0" applyAlignment="1" applyBorder="1" applyFont="1">
      <alignment vertical="bottom"/>
    </xf>
    <xf borderId="4" fillId="0" fontId="19" numFmtId="0" xfId="0" applyAlignment="1" applyBorder="1" applyFont="1">
      <alignment vertical="bottom"/>
    </xf>
    <xf borderId="4" fillId="0" fontId="19" numFmtId="0" xfId="0" applyAlignment="1" applyBorder="1" applyFont="1">
      <alignment shrinkToFit="0" vertical="bottom" wrapText="0"/>
    </xf>
    <xf borderId="4" fillId="0" fontId="19" numFmtId="164" xfId="0" applyAlignment="1" applyBorder="1" applyFont="1" applyNumberFormat="1">
      <alignment vertical="bottom"/>
    </xf>
    <xf borderId="4" fillId="0" fontId="17" numFmtId="164" xfId="0" applyAlignment="1" applyBorder="1" applyFont="1" applyNumberFormat="1">
      <alignment horizontal="right" vertical="bottom"/>
    </xf>
    <xf borderId="4" fillId="0" fontId="19" numFmtId="165" xfId="0" applyAlignment="1" applyBorder="1" applyFont="1" applyNumberFormat="1">
      <alignment vertical="bottom"/>
    </xf>
    <xf borderId="4" fillId="0" fontId="17" numFmtId="165" xfId="0" applyAlignment="1" applyBorder="1" applyFont="1" applyNumberFormat="1">
      <alignment horizontal="right" vertical="bottom"/>
    </xf>
    <xf borderId="4" fillId="0" fontId="22" numFmtId="0" xfId="0" applyAlignment="1" applyBorder="1" applyFont="1">
      <alignment vertical="bottom"/>
    </xf>
    <xf borderId="4" fillId="0" fontId="19" numFmtId="37" xfId="0" applyAlignment="1" applyBorder="1" applyFont="1" applyNumberFormat="1">
      <alignment vertical="bottom"/>
    </xf>
    <xf borderId="4" fillId="0" fontId="19" numFmtId="164" xfId="0" applyAlignment="1" applyBorder="1" applyFont="1" applyNumberFormat="1">
      <alignment horizontal="right" vertical="bottom"/>
    </xf>
    <xf borderId="4" fillId="0" fontId="19" numFmtId="0" xfId="0" applyAlignment="1" applyBorder="1" applyFont="1">
      <alignment horizontal="center" vertical="bottom"/>
    </xf>
    <xf borderId="4" fillId="0" fontId="9" numFmtId="0" xfId="0" applyBorder="1" applyFont="1"/>
    <xf borderId="4" fillId="0" fontId="17" numFmtId="0" xfId="0" applyAlignment="1" applyBorder="1" applyFont="1">
      <alignment shrinkToFit="0" vertical="bottom" wrapText="0"/>
    </xf>
    <xf borderId="4" fillId="0" fontId="19" numFmtId="37" xfId="0" applyAlignment="1" applyBorder="1" applyFont="1" applyNumberFormat="1">
      <alignment horizontal="right" vertical="bottom"/>
    </xf>
    <xf borderId="4" fillId="0" fontId="19" numFmtId="165" xfId="0" applyAlignment="1" applyBorder="1" applyFont="1" applyNumberFormat="1">
      <alignment horizontal="right" vertical="bottom"/>
    </xf>
    <xf borderId="4" fillId="0" fontId="19" numFmtId="165" xfId="0" applyAlignment="1" applyBorder="1" applyFont="1" applyNumberFormat="1">
      <alignment horizontal="center" vertical="bottom"/>
    </xf>
    <xf borderId="1" fillId="6" fontId="19" numFmtId="0" xfId="0" applyAlignment="1" applyBorder="1" applyFont="1">
      <alignment readingOrder="0" shrinkToFit="0" vertical="bottom" wrapText="1"/>
    </xf>
    <xf borderId="4" fillId="0" fontId="17" numFmtId="0" xfId="0" applyAlignment="1" applyBorder="1" applyFont="1">
      <alignment horizontal="right" vertical="bottom"/>
    </xf>
    <xf borderId="1" fillId="0" fontId="19" numFmtId="0" xfId="0" applyAlignment="1" applyBorder="1" applyFont="1">
      <alignment shrinkToFit="0" vertical="bottom" wrapText="0"/>
    </xf>
    <xf borderId="1" fillId="0" fontId="19" numFmtId="0" xfId="0" applyAlignment="1" applyBorder="1" applyFont="1">
      <alignment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161925</xdr:colOff>
      <xdr:row>0</xdr:row>
      <xdr:rowOff>95250</xdr:rowOff>
    </xdr:from>
    <xdr:ext cx="733425" cy="76200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990975" cy="7715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clickfiscal.com.br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14"/>
    <col customWidth="1" min="2" max="6" width="14.43"/>
    <col customWidth="1" min="7" max="7" width="15.14"/>
  </cols>
  <sheetData>
    <row r="1" ht="13.5" customHeight="1">
      <c r="A1" s="1"/>
      <c r="B1" s="1"/>
      <c r="C1" s="1"/>
      <c r="D1" s="1"/>
      <c r="E1" s="1"/>
      <c r="F1" s="1"/>
      <c r="G1" s="1"/>
    </row>
    <row r="2">
      <c r="A2" s="1"/>
      <c r="B2" s="2" t="s">
        <v>0</v>
      </c>
      <c r="C2" s="3"/>
      <c r="D2" s="4"/>
      <c r="E2" s="5"/>
      <c r="F2" s="5"/>
      <c r="G2" s="5"/>
    </row>
    <row r="3">
      <c r="A3" s="1"/>
      <c r="B3" s="6" t="s">
        <v>1</v>
      </c>
      <c r="C3" s="7"/>
      <c r="D3" s="7"/>
      <c r="E3" s="7"/>
      <c r="F3" s="7"/>
      <c r="G3" s="7"/>
    </row>
    <row r="4" ht="13.5" customHeight="1">
      <c r="A4" s="1"/>
      <c r="B4" s="8"/>
      <c r="C4" s="7"/>
      <c r="D4" s="7"/>
      <c r="E4" s="7"/>
      <c r="F4" s="7"/>
      <c r="G4" s="7"/>
    </row>
    <row r="5" ht="8.25" customHeight="1">
      <c r="A5" s="9"/>
      <c r="B5" s="10"/>
      <c r="C5" s="10"/>
      <c r="D5" s="10"/>
      <c r="E5" s="10"/>
      <c r="F5" s="10"/>
      <c r="G5" s="10"/>
    </row>
    <row r="6">
      <c r="A6" s="9"/>
      <c r="B6" s="11" t="s">
        <v>2</v>
      </c>
      <c r="C6" s="10"/>
      <c r="D6" s="10"/>
      <c r="E6" s="10"/>
      <c r="F6" s="10"/>
      <c r="G6" s="10"/>
    </row>
    <row r="7" ht="3.75" customHeight="1">
      <c r="A7" s="12"/>
      <c r="B7" s="13"/>
      <c r="C7" s="13"/>
      <c r="D7" s="13"/>
      <c r="E7" s="13"/>
      <c r="F7" s="13"/>
      <c r="G7" s="10"/>
    </row>
    <row r="8">
      <c r="A8" s="14">
        <v>1.0</v>
      </c>
      <c r="B8" s="15" t="s">
        <v>3</v>
      </c>
      <c r="G8" s="10"/>
    </row>
    <row r="9" ht="3.75" customHeight="1">
      <c r="A9" s="14"/>
      <c r="B9" s="15"/>
      <c r="C9" s="15"/>
      <c r="D9" s="15"/>
      <c r="E9" s="15"/>
      <c r="F9" s="15"/>
      <c r="G9" s="10"/>
    </row>
    <row r="10">
      <c r="A10" s="14">
        <v>2.0</v>
      </c>
      <c r="B10" s="15" t="s">
        <v>4</v>
      </c>
      <c r="G10" s="10"/>
    </row>
    <row r="11" ht="3.75" customHeight="1">
      <c r="A11" s="14"/>
      <c r="B11" s="15"/>
      <c r="C11" s="15"/>
      <c r="D11" s="15"/>
      <c r="E11" s="15"/>
      <c r="F11" s="15"/>
      <c r="G11" s="10"/>
    </row>
    <row r="12">
      <c r="A12" s="14"/>
      <c r="B12" s="16" t="s">
        <v>5</v>
      </c>
      <c r="C12" s="15"/>
      <c r="D12" s="15"/>
      <c r="E12" s="15"/>
      <c r="F12" s="15"/>
      <c r="G12" s="10"/>
    </row>
    <row r="13" ht="3.75" customHeight="1">
      <c r="A13" s="14"/>
      <c r="B13" s="15"/>
      <c r="C13" s="15"/>
      <c r="D13" s="15"/>
      <c r="E13" s="15"/>
      <c r="F13" s="15"/>
      <c r="G13" s="10"/>
    </row>
    <row r="14">
      <c r="A14" s="14"/>
      <c r="B14" s="15"/>
      <c r="G14" s="10"/>
    </row>
    <row r="15" ht="8.25" customHeight="1">
      <c r="A15" s="9"/>
      <c r="B15" s="15"/>
      <c r="G15" s="10"/>
    </row>
    <row r="16">
      <c r="A16" s="9"/>
      <c r="B16" s="17"/>
      <c r="G16" s="10"/>
    </row>
    <row r="17">
      <c r="A17" s="9"/>
      <c r="B17" s="17"/>
      <c r="G17" s="10"/>
    </row>
    <row r="18">
      <c r="A18" s="9"/>
      <c r="B18" s="13"/>
      <c r="G18" s="10"/>
    </row>
    <row r="19">
      <c r="A19" s="9"/>
      <c r="B19" s="13"/>
      <c r="G19" s="18"/>
    </row>
    <row r="20">
      <c r="A20" s="9"/>
      <c r="B20" s="13"/>
      <c r="G20" s="10"/>
    </row>
    <row r="21">
      <c r="A21" s="9"/>
      <c r="B21" s="13"/>
      <c r="G21" s="10"/>
    </row>
    <row r="22">
      <c r="A22" s="9"/>
      <c r="B22" s="13"/>
      <c r="G22" s="10"/>
    </row>
    <row r="23">
      <c r="A23" s="9"/>
      <c r="B23" s="13"/>
      <c r="G23" s="10"/>
    </row>
    <row r="24">
      <c r="A24" s="9"/>
      <c r="B24" s="10"/>
      <c r="C24" s="10"/>
      <c r="D24" s="10"/>
      <c r="E24" s="10"/>
      <c r="F24" s="10"/>
      <c r="G24" s="10"/>
    </row>
    <row r="25">
      <c r="A25" s="9"/>
      <c r="B25" s="10"/>
      <c r="C25" s="10"/>
      <c r="D25" s="10"/>
      <c r="E25" s="10"/>
      <c r="F25" s="10"/>
      <c r="G25" s="10"/>
    </row>
    <row r="26">
      <c r="A26" s="9"/>
      <c r="B26" s="10"/>
      <c r="C26" s="10"/>
      <c r="D26" s="10"/>
      <c r="E26" s="10"/>
      <c r="F26" s="10"/>
      <c r="G26" s="10"/>
    </row>
    <row r="27">
      <c r="A27" s="9"/>
      <c r="B27" s="10"/>
      <c r="C27" s="10"/>
      <c r="D27" s="10"/>
      <c r="E27" s="10"/>
      <c r="F27" s="10"/>
      <c r="G27" s="10"/>
    </row>
    <row r="28">
      <c r="A28" s="9"/>
      <c r="B28" s="10"/>
      <c r="C28" s="10"/>
      <c r="D28" s="10"/>
      <c r="E28" s="10"/>
      <c r="F28" s="10"/>
      <c r="G28" s="10"/>
    </row>
    <row r="29">
      <c r="A29" s="9"/>
      <c r="B29" s="10"/>
      <c r="C29" s="10"/>
      <c r="D29" s="10"/>
      <c r="E29" s="10"/>
      <c r="F29" s="10"/>
      <c r="G29" s="10"/>
    </row>
    <row r="30">
      <c r="A30" s="9"/>
      <c r="B30" s="10"/>
      <c r="C30" s="10"/>
      <c r="D30" s="10"/>
      <c r="E30" s="10"/>
      <c r="F30" s="10"/>
      <c r="G30" s="10"/>
    </row>
    <row r="31">
      <c r="A31" s="9"/>
      <c r="B31" s="10"/>
      <c r="C31" s="10"/>
      <c r="D31" s="10"/>
      <c r="E31" s="10"/>
      <c r="F31" s="10"/>
      <c r="G31" s="10"/>
    </row>
    <row r="32">
      <c r="A32" s="9"/>
      <c r="B32" s="10"/>
      <c r="C32" s="10"/>
      <c r="D32" s="10"/>
      <c r="E32" s="10"/>
      <c r="F32" s="10"/>
      <c r="G32" s="10"/>
    </row>
    <row r="33">
      <c r="A33" s="9"/>
      <c r="B33" s="10"/>
      <c r="C33" s="10"/>
      <c r="D33" s="10"/>
      <c r="E33" s="10"/>
      <c r="F33" s="10"/>
      <c r="G33" s="10"/>
    </row>
    <row r="34">
      <c r="A34" s="9"/>
      <c r="B34" s="10"/>
      <c r="C34" s="10"/>
      <c r="D34" s="10"/>
      <c r="E34" s="10"/>
      <c r="F34" s="10"/>
      <c r="G34" s="10"/>
    </row>
    <row r="35">
      <c r="A35" s="9"/>
      <c r="B35" s="10"/>
      <c r="C35" s="10"/>
      <c r="D35" s="10"/>
      <c r="E35" s="10"/>
      <c r="F35" s="10"/>
      <c r="G35" s="10"/>
    </row>
    <row r="36">
      <c r="A36" s="9"/>
      <c r="B36" s="10"/>
      <c r="C36" s="10"/>
      <c r="D36" s="10"/>
      <c r="E36" s="10"/>
      <c r="F36" s="10"/>
      <c r="G36" s="10"/>
    </row>
    <row r="37">
      <c r="A37" s="9"/>
      <c r="B37" s="10"/>
      <c r="C37" s="10"/>
      <c r="D37" s="10"/>
      <c r="E37" s="10"/>
      <c r="F37" s="10"/>
      <c r="G37" s="10"/>
    </row>
    <row r="38">
      <c r="A38" s="9"/>
      <c r="B38" s="10"/>
      <c r="C38" s="10"/>
      <c r="D38" s="10"/>
      <c r="E38" s="10"/>
      <c r="F38" s="10"/>
      <c r="G38" s="10"/>
    </row>
  </sheetData>
  <mergeCells count="12">
    <mergeCell ref="B19:F19"/>
    <mergeCell ref="B20:F20"/>
    <mergeCell ref="B21:F21"/>
    <mergeCell ref="B22:F22"/>
    <mergeCell ref="B23:F23"/>
    <mergeCell ref="B8:F8"/>
    <mergeCell ref="B10:F10"/>
    <mergeCell ref="B14:F14"/>
    <mergeCell ref="B15:F15"/>
    <mergeCell ref="B16:F16"/>
    <mergeCell ref="B17:F17"/>
    <mergeCell ref="B18:F18"/>
  </mergeCells>
  <hyperlinks>
    <hyperlink r:id="rId1" ref="B1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8.57"/>
    <col customWidth="1" min="2" max="2" width="19.86"/>
    <col customWidth="1" min="3" max="3" width="8.57"/>
    <col customWidth="1" min="4" max="4" width="19.86"/>
    <col customWidth="1" min="5" max="5" width="8.71"/>
    <col customWidth="1" min="6" max="6" width="19.86"/>
    <col customWidth="1" min="7" max="7" width="8.71"/>
  </cols>
  <sheetData>
    <row r="1">
      <c r="A1" s="1"/>
    </row>
    <row r="5">
      <c r="A5" s="19" t="s">
        <v>6</v>
      </c>
      <c r="B5" s="20"/>
      <c r="C5" s="20"/>
      <c r="D5" s="20"/>
      <c r="E5" s="21"/>
      <c r="F5" s="22">
        <v>5000000.0</v>
      </c>
    </row>
    <row r="6">
      <c r="A6" s="19" t="s">
        <v>6</v>
      </c>
      <c r="B6" s="23"/>
      <c r="C6" s="23"/>
      <c r="D6" s="23"/>
      <c r="E6" s="24"/>
      <c r="F6" s="22">
        <v>3309333.333333334</v>
      </c>
    </row>
    <row r="7">
      <c r="A7" s="19" t="s">
        <v>7</v>
      </c>
      <c r="B7" s="20"/>
      <c r="C7" s="20"/>
      <c r="D7" s="20"/>
      <c r="E7" s="21"/>
      <c r="F7" s="22">
        <f>F8*F9</f>
        <v>66000</v>
      </c>
    </row>
    <row r="8">
      <c r="A8" s="19" t="s">
        <v>8</v>
      </c>
      <c r="B8" s="23"/>
      <c r="C8" s="23"/>
      <c r="D8" s="23"/>
      <c r="E8" s="24"/>
      <c r="F8" s="25">
        <f>F11*12</f>
        <v>3000</v>
      </c>
    </row>
    <row r="9">
      <c r="A9" s="19" t="s">
        <v>9</v>
      </c>
      <c r="B9" s="20"/>
      <c r="C9" s="20"/>
      <c r="D9" s="20"/>
      <c r="E9" s="21"/>
      <c r="F9" s="22">
        <f>22</f>
        <v>22</v>
      </c>
    </row>
    <row r="10">
      <c r="A10" s="19" t="s">
        <v>10</v>
      </c>
      <c r="B10" s="23"/>
      <c r="C10" s="23"/>
      <c r="D10" s="23"/>
      <c r="E10" s="24"/>
      <c r="F10" s="25">
        <v>180.0</v>
      </c>
    </row>
    <row r="11">
      <c r="A11" s="19" t="s">
        <v>11</v>
      </c>
      <c r="B11" s="20"/>
      <c r="C11" s="20"/>
      <c r="D11" s="20"/>
      <c r="E11" s="21"/>
      <c r="F11" s="25">
        <v>250.0</v>
      </c>
    </row>
    <row r="12">
      <c r="A12" s="19" t="s">
        <v>12</v>
      </c>
      <c r="B12" s="23"/>
      <c r="C12" s="23"/>
      <c r="D12" s="23"/>
      <c r="E12" s="24"/>
      <c r="F12" s="22">
        <v>1210.0</v>
      </c>
    </row>
    <row r="14">
      <c r="A14" s="26" t="s">
        <v>13</v>
      </c>
      <c r="B14" s="20"/>
      <c r="C14" s="20"/>
      <c r="D14" s="20"/>
      <c r="E14" s="20"/>
      <c r="F14" s="21"/>
      <c r="G14" s="27"/>
    </row>
    <row r="15">
      <c r="A15" s="28" t="s">
        <v>14</v>
      </c>
      <c r="B15" s="23"/>
      <c r="C15" s="23"/>
      <c r="D15" s="23"/>
      <c r="E15" s="23"/>
      <c r="F15" s="24"/>
      <c r="G15" s="27"/>
    </row>
    <row r="16">
      <c r="A16" s="29"/>
      <c r="B16" s="30"/>
      <c r="C16" s="30"/>
      <c r="D16" s="30"/>
      <c r="E16" s="30"/>
      <c r="F16" s="30"/>
      <c r="G16" s="27"/>
    </row>
    <row r="17">
      <c r="A17" s="29" t="s">
        <v>15</v>
      </c>
      <c r="B17" s="30"/>
      <c r="C17" s="30"/>
      <c r="D17" s="30"/>
      <c r="E17" s="30"/>
      <c r="F17" s="30"/>
      <c r="G17" s="27"/>
    </row>
    <row r="18">
      <c r="A18" s="31" t="s">
        <v>16</v>
      </c>
      <c r="B18" s="30"/>
      <c r="C18" s="30"/>
      <c r="D18" s="30"/>
      <c r="E18" s="30"/>
      <c r="F18" s="30"/>
      <c r="G18" s="27"/>
    </row>
    <row r="19">
      <c r="A19" s="31" t="s">
        <v>17</v>
      </c>
      <c r="B19" s="30"/>
      <c r="C19" s="30"/>
      <c r="D19" s="30"/>
      <c r="E19" s="30"/>
      <c r="F19" s="30"/>
      <c r="G19" s="27"/>
    </row>
    <row r="20">
      <c r="A20" s="29" t="s">
        <v>18</v>
      </c>
      <c r="B20" s="30"/>
      <c r="C20" s="30"/>
      <c r="D20" s="30"/>
      <c r="E20" s="32"/>
      <c r="F20" s="33">
        <f>F7</f>
        <v>66000</v>
      </c>
      <c r="G20" s="34"/>
    </row>
    <row r="21">
      <c r="A21" s="29" t="s">
        <v>19</v>
      </c>
      <c r="B21" s="30"/>
      <c r="C21" s="30"/>
      <c r="D21" s="30"/>
      <c r="E21" s="35"/>
      <c r="F21" s="36">
        <f>F20*0.15</f>
        <v>9900</v>
      </c>
      <c r="G21" s="37"/>
    </row>
    <row r="22">
      <c r="A22" s="30"/>
      <c r="B22" s="30"/>
      <c r="C22" s="30"/>
      <c r="D22" s="30"/>
      <c r="E22" s="30"/>
      <c r="F22" s="30"/>
      <c r="G22" s="27"/>
    </row>
    <row r="23">
      <c r="A23" s="29" t="s">
        <v>20</v>
      </c>
      <c r="B23" s="30"/>
      <c r="C23" s="30"/>
      <c r="D23" s="30"/>
      <c r="E23" s="30"/>
      <c r="F23" s="30"/>
      <c r="G23" s="27"/>
    </row>
    <row r="24">
      <c r="A24" s="31" t="s">
        <v>21</v>
      </c>
      <c r="B24" s="30"/>
      <c r="C24" s="30"/>
      <c r="D24" s="30"/>
      <c r="E24" s="30"/>
      <c r="F24" s="30"/>
      <c r="G24" s="27"/>
    </row>
    <row r="25">
      <c r="A25" s="38" t="s">
        <v>22</v>
      </c>
      <c r="B25" s="30"/>
      <c r="C25" s="30"/>
      <c r="D25" s="30"/>
      <c r="E25" s="30"/>
      <c r="F25" s="30"/>
      <c r="G25" s="27"/>
    </row>
    <row r="26">
      <c r="A26" s="29" t="s">
        <v>23</v>
      </c>
      <c r="B26" s="30"/>
      <c r="C26" s="30"/>
      <c r="D26" s="30"/>
      <c r="E26" s="39"/>
      <c r="F26" s="33">
        <f>F8*1.99</f>
        <v>5970</v>
      </c>
      <c r="G26" s="34"/>
    </row>
    <row r="27">
      <c r="A27" s="29" t="s">
        <v>19</v>
      </c>
      <c r="B27" s="30"/>
      <c r="C27" s="30"/>
      <c r="D27" s="30"/>
      <c r="E27" s="35"/>
      <c r="F27" s="36">
        <f>F26*0.15</f>
        <v>895.5</v>
      </c>
      <c r="G27" s="37"/>
    </row>
    <row r="28">
      <c r="A28" s="30"/>
      <c r="B28" s="30"/>
      <c r="C28" s="30"/>
      <c r="D28" s="30"/>
      <c r="E28" s="30"/>
      <c r="F28" s="30"/>
      <c r="G28" s="27"/>
    </row>
    <row r="29">
      <c r="A29" s="31" t="s">
        <v>24</v>
      </c>
      <c r="B29" s="30"/>
      <c r="C29" s="30"/>
      <c r="D29" s="30"/>
      <c r="E29" s="30"/>
      <c r="F29" s="30"/>
      <c r="G29" s="27"/>
    </row>
    <row r="30">
      <c r="A30" s="30"/>
      <c r="B30" s="30"/>
      <c r="C30" s="30"/>
      <c r="D30" s="30"/>
      <c r="E30" s="30"/>
      <c r="F30" s="30"/>
      <c r="G30" s="27"/>
    </row>
    <row r="31">
      <c r="A31" s="29" t="s">
        <v>25</v>
      </c>
      <c r="B31" s="30"/>
      <c r="C31" s="30"/>
      <c r="D31" s="30"/>
      <c r="E31" s="30"/>
      <c r="F31" s="30"/>
      <c r="G31" s="27"/>
    </row>
    <row r="32">
      <c r="A32" s="29"/>
      <c r="B32" s="30"/>
      <c r="C32" s="30"/>
      <c r="D32" s="30"/>
      <c r="E32" s="30"/>
      <c r="F32" s="30"/>
      <c r="G32" s="27"/>
    </row>
    <row r="33">
      <c r="A33" s="29" t="s">
        <v>26</v>
      </c>
      <c r="B33" s="30"/>
      <c r="C33" s="30"/>
      <c r="D33" s="30"/>
      <c r="E33" s="30"/>
      <c r="F33" s="30"/>
      <c r="G33" s="27"/>
    </row>
    <row r="34">
      <c r="A34" s="31" t="s">
        <v>27</v>
      </c>
      <c r="B34" s="30"/>
      <c r="C34" s="30"/>
      <c r="D34" s="30"/>
      <c r="E34" s="32"/>
      <c r="F34" s="33">
        <f>F5</f>
        <v>5000000</v>
      </c>
      <c r="G34" s="34"/>
    </row>
    <row r="35">
      <c r="A35" s="31" t="s">
        <v>28</v>
      </c>
      <c r="B35" s="30"/>
      <c r="C35" s="30"/>
      <c r="D35" s="30"/>
      <c r="E35" s="30"/>
      <c r="F35" s="30"/>
      <c r="G35" s="27"/>
    </row>
    <row r="36">
      <c r="A36" s="30"/>
      <c r="B36" s="30"/>
      <c r="C36" s="30"/>
      <c r="D36" s="30"/>
      <c r="E36" s="30"/>
      <c r="F36" s="30"/>
      <c r="G36" s="27"/>
    </row>
    <row r="37">
      <c r="A37" s="29" t="s">
        <v>29</v>
      </c>
      <c r="B37" s="30"/>
      <c r="C37" s="30"/>
      <c r="D37" s="30"/>
      <c r="E37" s="30"/>
      <c r="F37" s="30"/>
      <c r="G37" s="27"/>
    </row>
    <row r="38">
      <c r="A38" s="30" t="s">
        <v>30</v>
      </c>
      <c r="B38" s="30"/>
      <c r="C38" s="30"/>
      <c r="D38" s="30"/>
      <c r="E38" s="30"/>
      <c r="F38" s="40">
        <f>F34*4%</f>
        <v>200000</v>
      </c>
      <c r="G38" s="34"/>
    </row>
    <row r="39">
      <c r="A39" s="31" t="s">
        <v>31</v>
      </c>
      <c r="B39" s="30"/>
      <c r="C39" s="30"/>
      <c r="D39" s="30"/>
      <c r="E39" s="32"/>
      <c r="F39" s="32"/>
      <c r="G39" s="34"/>
    </row>
    <row r="40">
      <c r="A40" s="30"/>
      <c r="B40" s="30"/>
      <c r="C40" s="30"/>
      <c r="D40" s="30"/>
      <c r="E40" s="32"/>
      <c r="F40" s="32"/>
      <c r="G40" s="34"/>
    </row>
    <row r="41">
      <c r="A41" s="29" t="s">
        <v>32</v>
      </c>
      <c r="B41" s="30"/>
      <c r="C41" s="30"/>
      <c r="D41" s="30"/>
      <c r="E41" s="30"/>
      <c r="F41" s="30"/>
      <c r="G41" s="27"/>
    </row>
    <row r="42">
      <c r="A42" s="30" t="s">
        <v>33</v>
      </c>
      <c r="B42" s="41">
        <f>F21</f>
        <v>9900</v>
      </c>
      <c r="C42" s="42" t="s">
        <v>34</v>
      </c>
      <c r="D42" s="41">
        <f>F27</f>
        <v>895.5</v>
      </c>
      <c r="E42" s="43" t="s">
        <v>34</v>
      </c>
      <c r="F42" s="41">
        <f>F38</f>
        <v>200000</v>
      </c>
      <c r="G42" s="44"/>
    </row>
    <row r="43">
      <c r="A43" s="45" t="s">
        <v>35</v>
      </c>
      <c r="B43" s="23"/>
      <c r="C43" s="23"/>
      <c r="D43" s="23"/>
      <c r="E43" s="23"/>
      <c r="F43" s="24"/>
      <c r="G43" s="27"/>
    </row>
    <row r="45">
      <c r="A45" s="46" t="s">
        <v>36</v>
      </c>
      <c r="B45" s="47"/>
      <c r="C45" s="47"/>
      <c r="D45" s="47"/>
      <c r="E45" s="47"/>
      <c r="F45" s="48"/>
    </row>
    <row r="46">
      <c r="A46" s="28" t="s">
        <v>37</v>
      </c>
      <c r="B46" s="23"/>
      <c r="C46" s="23"/>
      <c r="D46" s="23"/>
      <c r="E46" s="23"/>
      <c r="F46" s="24"/>
    </row>
    <row r="47">
      <c r="A47" s="49"/>
      <c r="B47" s="50"/>
      <c r="C47" s="50"/>
      <c r="D47" s="50"/>
      <c r="E47" s="50"/>
      <c r="F47" s="50"/>
    </row>
    <row r="48">
      <c r="A48" s="49" t="s">
        <v>15</v>
      </c>
      <c r="B48" s="50"/>
      <c r="C48" s="50"/>
      <c r="D48" s="50"/>
      <c r="E48" s="50"/>
      <c r="F48" s="50"/>
    </row>
    <row r="49">
      <c r="A49" s="51" t="s">
        <v>16</v>
      </c>
      <c r="B49" s="50"/>
      <c r="C49" s="50"/>
      <c r="D49" s="50"/>
      <c r="E49" s="50"/>
      <c r="F49" s="50"/>
    </row>
    <row r="50">
      <c r="A50" s="51" t="s">
        <v>17</v>
      </c>
      <c r="B50" s="50"/>
      <c r="C50" s="50"/>
      <c r="D50" s="50"/>
      <c r="E50" s="50"/>
      <c r="F50" s="50"/>
    </row>
    <row r="51">
      <c r="A51" s="49" t="s">
        <v>18</v>
      </c>
      <c r="B51" s="50"/>
      <c r="C51" s="50"/>
      <c r="D51" s="50"/>
      <c r="E51" s="52"/>
      <c r="F51" s="53">
        <f>F7</f>
        <v>66000</v>
      </c>
    </row>
    <row r="52">
      <c r="A52" s="49" t="s">
        <v>19</v>
      </c>
      <c r="B52" s="50"/>
      <c r="C52" s="50"/>
      <c r="D52" s="50"/>
      <c r="E52" s="54"/>
      <c r="F52" s="55">
        <f>F51*0.15</f>
        <v>9900</v>
      </c>
    </row>
    <row r="53">
      <c r="A53" s="50"/>
      <c r="B53" s="50"/>
      <c r="C53" s="50"/>
      <c r="D53" s="50"/>
      <c r="E53" s="50"/>
      <c r="F53" s="50"/>
    </row>
    <row r="54">
      <c r="A54" s="49" t="s">
        <v>20</v>
      </c>
      <c r="B54" s="50"/>
      <c r="C54" s="50"/>
      <c r="D54" s="50"/>
      <c r="E54" s="50"/>
      <c r="F54" s="50"/>
    </row>
    <row r="55">
      <c r="A55" s="51" t="s">
        <v>38</v>
      </c>
      <c r="B55" s="50"/>
      <c r="C55" s="50"/>
      <c r="D55" s="50"/>
      <c r="E55" s="50"/>
      <c r="F55" s="50"/>
    </row>
    <row r="56">
      <c r="A56" s="56" t="s">
        <v>39</v>
      </c>
      <c r="B56" s="50"/>
      <c r="C56" s="50"/>
      <c r="D56" s="50"/>
      <c r="E56" s="50"/>
      <c r="F56" s="50"/>
    </row>
    <row r="57">
      <c r="A57" s="49"/>
      <c r="B57" s="50"/>
      <c r="C57" s="50"/>
      <c r="D57" s="50"/>
      <c r="E57" s="57"/>
      <c r="F57" s="52"/>
    </row>
    <row r="58">
      <c r="A58" s="50"/>
      <c r="B58" s="50"/>
      <c r="C58" s="50"/>
      <c r="D58" s="50"/>
      <c r="E58" s="50"/>
      <c r="F58" s="50"/>
    </row>
    <row r="59">
      <c r="A59" s="49" t="s">
        <v>25</v>
      </c>
      <c r="B59" s="50"/>
      <c r="C59" s="50"/>
      <c r="D59" s="50"/>
      <c r="E59" s="50"/>
      <c r="F59" s="50"/>
    </row>
    <row r="60">
      <c r="A60" s="49"/>
      <c r="B60" s="50"/>
      <c r="C60" s="50"/>
      <c r="D60" s="50"/>
      <c r="E60" s="50"/>
      <c r="F60" s="50"/>
    </row>
    <row r="61">
      <c r="A61" s="49" t="s">
        <v>26</v>
      </c>
      <c r="B61" s="50"/>
      <c r="C61" s="50"/>
      <c r="D61" s="50"/>
      <c r="E61" s="50"/>
      <c r="F61" s="50"/>
    </row>
    <row r="62">
      <c r="A62" s="51" t="s">
        <v>27</v>
      </c>
      <c r="B62" s="50"/>
      <c r="C62" s="50"/>
      <c r="D62" s="50"/>
      <c r="E62" s="52"/>
      <c r="F62" s="58">
        <f>F5</f>
        <v>5000000</v>
      </c>
    </row>
    <row r="63">
      <c r="A63" s="51" t="s">
        <v>28</v>
      </c>
      <c r="B63" s="50"/>
      <c r="C63" s="50"/>
      <c r="D63" s="50"/>
      <c r="E63" s="50"/>
      <c r="F63" s="50"/>
    </row>
    <row r="64">
      <c r="A64" s="50"/>
      <c r="B64" s="50"/>
      <c r="C64" s="50"/>
      <c r="D64" s="50"/>
      <c r="E64" s="50"/>
      <c r="F64" s="50"/>
    </row>
    <row r="65">
      <c r="A65" s="49" t="s">
        <v>29</v>
      </c>
      <c r="B65" s="50"/>
      <c r="C65" s="50"/>
      <c r="D65" s="50"/>
      <c r="E65" s="50"/>
      <c r="F65" s="50"/>
    </row>
    <row r="66">
      <c r="A66" s="50" t="s">
        <v>30</v>
      </c>
      <c r="B66" s="50"/>
      <c r="C66" s="50"/>
      <c r="D66" s="50"/>
      <c r="E66" s="50"/>
      <c r="F66" s="53">
        <f>F62*4%</f>
        <v>200000</v>
      </c>
    </row>
    <row r="67">
      <c r="A67" s="51" t="s">
        <v>31</v>
      </c>
      <c r="B67" s="50"/>
      <c r="C67" s="50"/>
      <c r="D67" s="50"/>
      <c r="E67" s="52"/>
      <c r="F67" s="52"/>
    </row>
    <row r="68">
      <c r="A68" s="50"/>
      <c r="B68" s="50"/>
      <c r="C68" s="50"/>
      <c r="D68" s="50"/>
      <c r="E68" s="52"/>
      <c r="F68" s="52"/>
    </row>
    <row r="69">
      <c r="A69" s="49" t="s">
        <v>32</v>
      </c>
      <c r="B69" s="50"/>
      <c r="C69" s="50"/>
      <c r="D69" s="50"/>
      <c r="E69" s="50"/>
      <c r="F69" s="50"/>
    </row>
    <row r="70">
      <c r="A70" s="50" t="s">
        <v>33</v>
      </c>
      <c r="B70" s="54"/>
      <c r="C70" s="54"/>
      <c r="D70" s="41">
        <f>F52</f>
        <v>9900</v>
      </c>
      <c r="E70" s="59" t="s">
        <v>34</v>
      </c>
      <c r="F70" s="41">
        <f>F66</f>
        <v>200000</v>
      </c>
    </row>
    <row r="71">
      <c r="A71" s="45" t="s">
        <v>40</v>
      </c>
      <c r="B71" s="47"/>
      <c r="C71" s="47"/>
      <c r="D71" s="47"/>
      <c r="E71" s="47"/>
      <c r="F71" s="48"/>
    </row>
    <row r="72">
      <c r="F72" s="60"/>
    </row>
    <row r="73">
      <c r="A73" s="46" t="s">
        <v>41</v>
      </c>
      <c r="B73" s="47"/>
      <c r="C73" s="47"/>
      <c r="D73" s="47"/>
      <c r="E73" s="47"/>
      <c r="F73" s="48"/>
    </row>
    <row r="74">
      <c r="A74" s="28" t="s">
        <v>42</v>
      </c>
      <c r="B74" s="23"/>
      <c r="C74" s="23"/>
      <c r="D74" s="23"/>
      <c r="E74" s="23"/>
      <c r="F74" s="24"/>
    </row>
    <row r="75">
      <c r="A75" s="49"/>
      <c r="B75" s="50"/>
      <c r="C75" s="50"/>
      <c r="D75" s="50"/>
      <c r="E75" s="50"/>
      <c r="F75" s="50"/>
    </row>
    <row r="76">
      <c r="A76" s="49" t="s">
        <v>15</v>
      </c>
      <c r="B76" s="50"/>
      <c r="C76" s="50"/>
      <c r="D76" s="50"/>
      <c r="E76" s="50"/>
      <c r="F76" s="50"/>
    </row>
    <row r="77">
      <c r="A77" s="51" t="s">
        <v>16</v>
      </c>
      <c r="B77" s="50"/>
      <c r="C77" s="50"/>
      <c r="D77" s="50"/>
      <c r="E77" s="50"/>
      <c r="F77" s="50"/>
    </row>
    <row r="78">
      <c r="A78" s="51" t="s">
        <v>17</v>
      </c>
      <c r="B78" s="50"/>
      <c r="C78" s="50"/>
      <c r="D78" s="50"/>
      <c r="E78" s="50"/>
      <c r="F78" s="50"/>
    </row>
    <row r="79">
      <c r="A79" s="49" t="s">
        <v>18</v>
      </c>
      <c r="B79" s="50"/>
      <c r="C79" s="50"/>
      <c r="D79" s="50"/>
      <c r="E79" s="52"/>
      <c r="F79" s="58">
        <f>F7</f>
        <v>66000</v>
      </c>
    </row>
    <row r="80">
      <c r="A80" s="49" t="s">
        <v>19</v>
      </c>
      <c r="B80" s="50"/>
      <c r="C80" s="50"/>
      <c r="D80" s="50"/>
      <c r="E80" s="54"/>
      <c r="F80" s="55">
        <f>F79*0.15</f>
        <v>9900</v>
      </c>
    </row>
    <row r="81">
      <c r="A81" s="50"/>
      <c r="B81" s="50"/>
      <c r="C81" s="50"/>
      <c r="D81" s="50"/>
      <c r="E81" s="50"/>
      <c r="F81" s="50"/>
    </row>
    <row r="82">
      <c r="A82" s="49" t="s">
        <v>20</v>
      </c>
      <c r="B82" s="50"/>
      <c r="C82" s="50"/>
      <c r="D82" s="50"/>
      <c r="E82" s="50"/>
      <c r="F82" s="50"/>
    </row>
    <row r="83">
      <c r="A83" s="51" t="s">
        <v>43</v>
      </c>
      <c r="B83" s="50"/>
      <c r="C83" s="50"/>
      <c r="D83" s="50"/>
      <c r="E83" s="50"/>
      <c r="F83" s="50"/>
    </row>
    <row r="84">
      <c r="A84" s="61" t="s">
        <v>44</v>
      </c>
      <c r="B84" s="50"/>
      <c r="C84" s="50"/>
      <c r="D84" s="50"/>
      <c r="E84" s="57"/>
      <c r="F84" s="62">
        <f>F10</f>
        <v>180</v>
      </c>
    </row>
    <row r="85">
      <c r="A85" s="61" t="s">
        <v>45</v>
      </c>
      <c r="B85" s="50"/>
      <c r="C85" s="50"/>
      <c r="D85" s="50"/>
      <c r="E85" s="54"/>
      <c r="F85" s="63">
        <f>F9*F10</f>
        <v>3960</v>
      </c>
    </row>
    <row r="86">
      <c r="A86" s="49" t="s">
        <v>46</v>
      </c>
      <c r="B86" s="50"/>
      <c r="C86" s="50"/>
      <c r="D86" s="50"/>
      <c r="E86" s="54"/>
      <c r="F86" s="55">
        <f>F85*15%</f>
        <v>594</v>
      </c>
    </row>
    <row r="87">
      <c r="A87" s="49"/>
      <c r="B87" s="50"/>
      <c r="C87" s="50"/>
      <c r="D87" s="50"/>
      <c r="E87" s="54"/>
      <c r="F87" s="54"/>
    </row>
    <row r="88">
      <c r="A88" s="49" t="s">
        <v>47</v>
      </c>
      <c r="B88" s="50"/>
      <c r="C88" s="50"/>
      <c r="D88" s="50"/>
      <c r="E88" s="57"/>
      <c r="F88" s="52"/>
    </row>
    <row r="89">
      <c r="A89" s="51" t="s">
        <v>48</v>
      </c>
      <c r="B89" s="50"/>
      <c r="C89" s="50"/>
      <c r="D89" s="50"/>
      <c r="E89" s="50"/>
      <c r="F89" s="50"/>
    </row>
    <row r="90">
      <c r="A90" s="61" t="s">
        <v>49</v>
      </c>
      <c r="B90" s="50"/>
      <c r="C90" s="50"/>
      <c r="D90" s="50"/>
      <c r="E90" s="57"/>
      <c r="F90" s="58">
        <f>F12*F10</f>
        <v>217800</v>
      </c>
    </row>
    <row r="91">
      <c r="A91" s="49" t="s">
        <v>46</v>
      </c>
      <c r="B91" s="50"/>
      <c r="C91" s="50"/>
      <c r="D91" s="50"/>
      <c r="E91" s="54"/>
      <c r="F91" s="55">
        <f>F90*0.15</f>
        <v>32670</v>
      </c>
    </row>
    <row r="92">
      <c r="A92" s="49"/>
      <c r="B92" s="50"/>
      <c r="C92" s="50"/>
      <c r="D92" s="50"/>
      <c r="E92" s="54"/>
      <c r="F92" s="54"/>
    </row>
    <row r="93">
      <c r="A93" s="49"/>
      <c r="B93" s="50"/>
      <c r="C93" s="50"/>
      <c r="D93" s="50"/>
      <c r="E93" s="54"/>
      <c r="F93" s="54"/>
    </row>
    <row r="94">
      <c r="A94" s="49" t="s">
        <v>25</v>
      </c>
      <c r="B94" s="50"/>
      <c r="C94" s="50"/>
      <c r="D94" s="50"/>
      <c r="E94" s="50"/>
      <c r="F94" s="50"/>
    </row>
    <row r="95">
      <c r="A95" s="49"/>
      <c r="B95" s="50"/>
      <c r="C95" s="50"/>
      <c r="D95" s="50"/>
      <c r="E95" s="50"/>
      <c r="F95" s="50"/>
    </row>
    <row r="96">
      <c r="A96" s="49" t="s">
        <v>26</v>
      </c>
      <c r="B96" s="50"/>
      <c r="C96" s="50"/>
      <c r="D96" s="50"/>
      <c r="E96" s="50"/>
      <c r="F96" s="50"/>
    </row>
    <row r="97">
      <c r="A97" s="50" t="s">
        <v>27</v>
      </c>
      <c r="B97" s="50"/>
      <c r="C97" s="50"/>
      <c r="D97" s="50"/>
      <c r="E97" s="52"/>
      <c r="F97" s="58">
        <f>F5</f>
        <v>5000000</v>
      </c>
    </row>
    <row r="98">
      <c r="A98" s="51" t="s">
        <v>28</v>
      </c>
      <c r="B98" s="50"/>
      <c r="C98" s="50"/>
      <c r="D98" s="50"/>
      <c r="E98" s="50"/>
      <c r="F98" s="50"/>
    </row>
    <row r="99">
      <c r="A99" s="50"/>
      <c r="B99" s="50"/>
      <c r="C99" s="50"/>
      <c r="D99" s="50"/>
      <c r="E99" s="50"/>
      <c r="F99" s="50"/>
    </row>
    <row r="100">
      <c r="A100" s="49" t="s">
        <v>29</v>
      </c>
      <c r="B100" s="50"/>
      <c r="C100" s="50"/>
      <c r="D100" s="50"/>
      <c r="E100" s="50"/>
      <c r="F100" s="50"/>
    </row>
    <row r="101">
      <c r="A101" s="50" t="s">
        <v>30</v>
      </c>
      <c r="B101" s="50"/>
      <c r="C101" s="50"/>
      <c r="D101" s="50"/>
      <c r="E101" s="50"/>
      <c r="F101" s="53">
        <f>F97*4%</f>
        <v>200000</v>
      </c>
    </row>
    <row r="102">
      <c r="A102" s="51" t="s">
        <v>31</v>
      </c>
      <c r="B102" s="50"/>
      <c r="C102" s="50"/>
      <c r="D102" s="50"/>
      <c r="E102" s="52"/>
      <c r="F102" s="52"/>
    </row>
    <row r="103">
      <c r="A103" s="50"/>
      <c r="B103" s="50"/>
      <c r="C103" s="50"/>
      <c r="D103" s="50"/>
      <c r="E103" s="52"/>
      <c r="F103" s="52"/>
    </row>
    <row r="104">
      <c r="A104" s="49" t="s">
        <v>32</v>
      </c>
      <c r="B104" s="50"/>
      <c r="C104" s="50"/>
      <c r="D104" s="50"/>
      <c r="E104" s="50"/>
      <c r="F104" s="50"/>
    </row>
    <row r="105">
      <c r="A105" s="50" t="s">
        <v>33</v>
      </c>
      <c r="B105" s="41">
        <f>F80</f>
        <v>9900</v>
      </c>
      <c r="C105" s="64" t="s">
        <v>34</v>
      </c>
      <c r="D105" s="41">
        <f>F86</f>
        <v>594</v>
      </c>
      <c r="E105" s="59" t="s">
        <v>34</v>
      </c>
      <c r="F105" s="41">
        <f>F91</f>
        <v>32670</v>
      </c>
      <c r="G105" s="59" t="s">
        <v>34</v>
      </c>
      <c r="H105" s="41">
        <f>F101</f>
        <v>200000</v>
      </c>
    </row>
    <row r="106">
      <c r="A106" s="65" t="s">
        <v>50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8"/>
    </row>
    <row r="108">
      <c r="A108" s="46" t="s">
        <v>51</v>
      </c>
      <c r="B108" s="47"/>
      <c r="C108" s="47"/>
      <c r="D108" s="47"/>
      <c r="E108" s="47"/>
      <c r="F108" s="48"/>
    </row>
    <row r="109">
      <c r="A109" s="28" t="s">
        <v>52</v>
      </c>
      <c r="B109" s="23"/>
      <c r="C109" s="23"/>
      <c r="D109" s="23"/>
      <c r="E109" s="23"/>
      <c r="F109" s="24"/>
    </row>
    <row r="110">
      <c r="A110" s="49"/>
      <c r="B110" s="50"/>
      <c r="C110" s="50"/>
      <c r="D110" s="50"/>
      <c r="E110" s="50"/>
      <c r="F110" s="50"/>
    </row>
    <row r="111">
      <c r="A111" s="49" t="s">
        <v>15</v>
      </c>
      <c r="B111" s="50"/>
      <c r="C111" s="50"/>
      <c r="D111" s="50"/>
      <c r="E111" s="50"/>
      <c r="F111" s="50"/>
    </row>
    <row r="112">
      <c r="A112" s="51" t="s">
        <v>16</v>
      </c>
      <c r="B112" s="50"/>
      <c r="C112" s="50"/>
      <c r="D112" s="50"/>
      <c r="E112" s="50"/>
      <c r="F112" s="50"/>
    </row>
    <row r="113">
      <c r="A113" s="51" t="s">
        <v>17</v>
      </c>
      <c r="B113" s="50"/>
      <c r="C113" s="50"/>
      <c r="D113" s="50"/>
      <c r="E113" s="50"/>
      <c r="F113" s="50"/>
    </row>
    <row r="114">
      <c r="A114" s="66" t="s">
        <v>53</v>
      </c>
      <c r="B114" s="61" t="s">
        <v>18</v>
      </c>
      <c r="C114" s="49"/>
      <c r="D114" s="52"/>
      <c r="E114" s="53"/>
      <c r="F114" s="58">
        <f>F7</f>
        <v>66000</v>
      </c>
    </row>
    <row r="115">
      <c r="A115" s="49"/>
      <c r="B115" s="61" t="s">
        <v>19</v>
      </c>
      <c r="C115" s="49"/>
      <c r="D115" s="54"/>
      <c r="E115" s="55"/>
      <c r="F115" s="55">
        <f>F114*0.15</f>
        <v>9900</v>
      </c>
    </row>
    <row r="116">
      <c r="A116" s="50"/>
      <c r="B116" s="50"/>
      <c r="C116" s="50"/>
      <c r="D116" s="50"/>
      <c r="E116" s="50"/>
      <c r="F116" s="50"/>
    </row>
    <row r="117">
      <c r="A117" s="49" t="s">
        <v>20</v>
      </c>
      <c r="B117" s="50"/>
      <c r="C117" s="50"/>
      <c r="D117" s="50"/>
      <c r="E117" s="50"/>
      <c r="F117" s="50"/>
    </row>
    <row r="118">
      <c r="A118" s="67" t="s">
        <v>54</v>
      </c>
      <c r="B118" s="47"/>
      <c r="C118" s="47"/>
      <c r="D118" s="47"/>
      <c r="E118" s="48"/>
      <c r="F118" s="50"/>
    </row>
    <row r="119">
      <c r="A119" s="67" t="s">
        <v>55</v>
      </c>
      <c r="B119" s="47"/>
      <c r="C119" s="47"/>
      <c r="D119" s="47"/>
      <c r="E119" s="48"/>
      <c r="F119" s="50"/>
    </row>
    <row r="120">
      <c r="A120" s="68" t="s">
        <v>56</v>
      </c>
      <c r="B120" s="47"/>
      <c r="C120" s="47"/>
      <c r="D120" s="47"/>
      <c r="E120" s="48"/>
      <c r="F120" s="50"/>
    </row>
    <row r="121">
      <c r="A121" s="50"/>
      <c r="B121" s="50"/>
      <c r="C121" s="50"/>
      <c r="D121" s="50"/>
      <c r="E121" s="50"/>
      <c r="F121" s="50"/>
    </row>
    <row r="122">
      <c r="A122" s="49" t="s">
        <v>25</v>
      </c>
      <c r="B122" s="50"/>
      <c r="C122" s="50"/>
      <c r="D122" s="50"/>
      <c r="E122" s="50"/>
      <c r="F122" s="50"/>
    </row>
    <row r="123">
      <c r="A123" s="49"/>
      <c r="B123" s="50"/>
      <c r="C123" s="50"/>
      <c r="D123" s="50"/>
      <c r="E123" s="50"/>
      <c r="F123" s="50"/>
    </row>
    <row r="124">
      <c r="A124" s="49" t="s">
        <v>26</v>
      </c>
      <c r="B124" s="50"/>
      <c r="C124" s="50"/>
      <c r="D124" s="50"/>
      <c r="E124" s="50"/>
      <c r="F124" s="50"/>
    </row>
    <row r="125">
      <c r="A125" s="51" t="s">
        <v>57</v>
      </c>
      <c r="B125" s="50"/>
      <c r="C125" s="50"/>
      <c r="D125" s="52"/>
      <c r="E125" s="58"/>
      <c r="F125" s="53">
        <f>(F5+F6)</f>
        <v>8309333.333</v>
      </c>
    </row>
    <row r="126">
      <c r="A126" s="51" t="s">
        <v>58</v>
      </c>
      <c r="B126" s="50"/>
      <c r="C126" s="50"/>
      <c r="D126" s="50"/>
      <c r="E126" s="50"/>
      <c r="F126" s="50"/>
    </row>
    <row r="127">
      <c r="A127" s="50"/>
      <c r="B127" s="50"/>
      <c r="C127" s="50"/>
      <c r="D127" s="50"/>
      <c r="E127" s="50"/>
      <c r="F127" s="50"/>
    </row>
    <row r="128">
      <c r="A128" s="49" t="s">
        <v>29</v>
      </c>
      <c r="B128" s="50"/>
      <c r="C128" s="50"/>
      <c r="D128" s="50"/>
      <c r="E128" s="50"/>
      <c r="F128" s="50"/>
    </row>
    <row r="129">
      <c r="A129" s="51" t="s">
        <v>59</v>
      </c>
      <c r="B129" s="50"/>
      <c r="C129" s="50"/>
      <c r="D129" s="50"/>
      <c r="E129" s="53"/>
      <c r="F129" s="53">
        <f>F125*4%</f>
        <v>332373.3333</v>
      </c>
    </row>
    <row r="130">
      <c r="A130" s="50"/>
      <c r="B130" s="50"/>
      <c r="C130" s="50"/>
      <c r="D130" s="52"/>
      <c r="E130" s="52"/>
      <c r="F130" s="50"/>
    </row>
    <row r="131">
      <c r="A131" s="49" t="s">
        <v>32</v>
      </c>
      <c r="B131" s="50"/>
      <c r="C131" s="50"/>
      <c r="D131" s="50"/>
      <c r="E131" s="50"/>
      <c r="F131" s="50"/>
    </row>
    <row r="132">
      <c r="A132" s="50" t="s">
        <v>33</v>
      </c>
      <c r="B132" s="50"/>
      <c r="C132" s="50"/>
      <c r="D132" s="41">
        <f>F115</f>
        <v>9900</v>
      </c>
      <c r="E132" s="59" t="s">
        <v>34</v>
      </c>
      <c r="F132" s="41">
        <f>F129</f>
        <v>332373.3333</v>
      </c>
    </row>
    <row r="133">
      <c r="A133" s="45" t="s">
        <v>60</v>
      </c>
      <c r="B133" s="47"/>
      <c r="C133" s="47"/>
      <c r="D133" s="47"/>
      <c r="E133" s="47"/>
      <c r="F133" s="48"/>
    </row>
  </sheetData>
  <mergeCells count="24">
    <mergeCell ref="A1:G4"/>
    <mergeCell ref="A5:E5"/>
    <mergeCell ref="A6:E6"/>
    <mergeCell ref="A7:E7"/>
    <mergeCell ref="A8:E8"/>
    <mergeCell ref="A9:E9"/>
    <mergeCell ref="A10:E10"/>
    <mergeCell ref="A11:E11"/>
    <mergeCell ref="A12:E12"/>
    <mergeCell ref="A14:F14"/>
    <mergeCell ref="A15:F15"/>
    <mergeCell ref="A43:F43"/>
    <mergeCell ref="A45:F45"/>
    <mergeCell ref="A46:F46"/>
    <mergeCell ref="A118:E118"/>
    <mergeCell ref="A119:E119"/>
    <mergeCell ref="A71:F71"/>
    <mergeCell ref="A73:F73"/>
    <mergeCell ref="A74:F74"/>
    <mergeCell ref="A106:K106"/>
    <mergeCell ref="A108:F108"/>
    <mergeCell ref="A109:F109"/>
    <mergeCell ref="A133:F133"/>
    <mergeCell ref="A120:E120"/>
  </mergeCells>
  <drawing r:id="rId1"/>
</worksheet>
</file>